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 tabRatio="593"/>
  </bookViews>
  <sheets>
    <sheet name="P2 Presupuesto Aprobado-Ejec 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0" i="2" l="1"/>
  <c r="D40" i="2"/>
  <c r="C36" i="2"/>
  <c r="C28" i="2"/>
  <c r="C18" i="2"/>
  <c r="C12" i="2"/>
  <c r="E40" i="2"/>
  <c r="D36" i="2"/>
  <c r="E36" i="2"/>
  <c r="F36" i="2"/>
  <c r="D28" i="2"/>
  <c r="E28" i="2"/>
  <c r="D18" i="2"/>
  <c r="E18" i="2"/>
  <c r="D12" i="2"/>
  <c r="E12" i="2"/>
  <c r="E47" i="2" s="1"/>
  <c r="P13" i="2"/>
  <c r="P14" i="2"/>
  <c r="C47" i="2" l="1"/>
  <c r="D47" i="2"/>
  <c r="M47" i="2"/>
  <c r="N47" i="2"/>
  <c r="O47" i="2"/>
  <c r="G47" i="2"/>
  <c r="H47" i="2"/>
  <c r="I47" i="2"/>
  <c r="J47" i="2"/>
  <c r="K47" i="2"/>
  <c r="L47" i="2"/>
  <c r="F40" i="2"/>
  <c r="F12" i="2"/>
  <c r="F47" i="2" s="1"/>
  <c r="B40" i="2"/>
  <c r="B36" i="2"/>
  <c r="B28" i="2"/>
  <c r="B18" i="2"/>
  <c r="B12" i="2"/>
  <c r="P17" i="2"/>
  <c r="P19" i="2"/>
  <c r="P20" i="2"/>
  <c r="P21" i="2"/>
  <c r="P22" i="2"/>
  <c r="P23" i="2"/>
  <c r="P24" i="2"/>
  <c r="P25" i="2"/>
  <c r="P26" i="2"/>
  <c r="P27" i="2"/>
  <c r="P29" i="2"/>
  <c r="P30" i="2"/>
  <c r="P31" i="2"/>
  <c r="P32" i="2"/>
  <c r="P33" i="2"/>
  <c r="P34" i="2"/>
  <c r="P35" i="2"/>
  <c r="P37" i="2"/>
  <c r="P38" i="2"/>
  <c r="P39" i="2"/>
  <c r="P41" i="2"/>
  <c r="P43" i="2"/>
  <c r="P44" i="2"/>
  <c r="P45" i="2"/>
  <c r="P46" i="2"/>
  <c r="P40" i="2" l="1"/>
  <c r="P28" i="2"/>
  <c r="P36" i="2"/>
  <c r="P18" i="2"/>
  <c r="B47" i="2"/>
  <c r="P15" i="2" l="1"/>
  <c r="P12" i="2" s="1"/>
  <c r="P47" i="2" s="1"/>
</calcChain>
</file>

<file path=xl/sharedStrings.xml><?xml version="1.0" encoding="utf-8"?>
<sst xmlns="http://schemas.openxmlformats.org/spreadsheetml/2006/main" count="59" uniqueCount="59">
  <si>
    <t>Total general</t>
  </si>
  <si>
    <t>DETALLE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</si>
  <si>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</si>
  <si>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</si>
  <si>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</si>
  <si>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</si>
  <si>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</si>
  <si>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</si>
  <si>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</si>
  <si>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</si>
  <si>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</si>
  <si>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</si>
  <si>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</si>
  <si>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</si>
  <si>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</si>
  <si>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</si>
  <si>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</si>
  <si>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</si>
  <si>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</si>
  <si>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</si>
  <si>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Gasto Devengado 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</si>
  <si>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</si>
  <si>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</si>
  <si>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</si>
  <si>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</si>
  <si>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</si>
  <si>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</si>
  <si>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</si>
  <si>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</si>
  <si>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</si>
  <si>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</si>
  <si>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</si>
  <si>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</si>
  <si>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</si>
  <si>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</si>
  <si>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</si>
  <si>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</si>
  <si>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</si>
  <si>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</si>
  <si>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</si>
  <si>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2.3.3-PAPEL, CARTÓN E IMPRESOS</t>
  </si>
  <si>
    <t>2.3.5-CUERO,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</si>
  <si>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</si>
  <si>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</si>
  <si>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</si>
  <si>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2.4-TRANSFERENCIAS CORRIENTES</t>
  </si>
  <si>
    <t>2.4.1-TRANSFERENCIAS CORRIENTES AL SECTOR PRIVADO</t>
  </si>
  <si>
    <t>2.4.2-TRANSFERENCIAS CORRIENTES AL  GOBIERNO GENERAL NACIONAL</t>
  </si>
  <si>
    <t>2.6-BIENES MUEBLES, INMUEBLES E INTANGIBLES</t>
  </si>
  <si>
    <t>2.6.1-MOBILIARIO Y EQUIPO</t>
  </si>
  <si>
    <t>2.6.3-EQUIPO E INSTRUMENTAL, CIENTÍFICO Y LABORATORIO</t>
  </si>
  <si>
    <t>2.6.4-VEHÍCULOS Y EQUIPO DE TRANSPORTE, TRACCIÓN Y ELEVACIÓN</t>
  </si>
  <si>
    <t>2.6.5-MAQUINARIA, OTROS EQUIPOS Y HERRAMIENTAS</t>
  </si>
  <si>
    <t>2.6.6-EQUIPOS DE DEFENSA Y SEGURIDAD</t>
  </si>
  <si>
    <t xml:space="preserve"> 2.4.7-TRANSFERENCIAS CORRIENTES AL SECTOR EXTERNO</t>
  </si>
  <si>
    <t>2.1.4-GRATIFICACIONES Y BONIFICACIONES</t>
  </si>
  <si>
    <t>Reporte Disponibilidad Presupuestaria y Ejecución</t>
  </si>
  <si>
    <t>2.6.2-MOBILIARIO Y EQUIPO DE AUDIO, AUDIOVISUAL, RECREATIVO Y EDUCACIONAL</t>
  </si>
  <si>
    <t>AL 28 DE FEBRERO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</si>
</sst>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9"/>
      <color indexed="8"/>
      <name val="Calibri"/>
      <family val="2"/>
    </font>
    <font>
      <sz val="9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Border="1"/>
    <xf numFmtId="43" fontId="5" fillId="0" borderId="0" xfId="1" applyFont="1" applyBorder="1"/>
    <xf numFmtId="0" fontId="5" fillId="0" borderId="0" xfId="0" applyFont="1" applyBorder="1"/>
    <xf numFmtId="0" fontId="2" fillId="0" borderId="0" xfId="0" applyFont="1" applyBorder="1"/>
    <xf numFmtId="165" fontId="0" fillId="0" borderId="0" xfId="0" applyNumberFormat="1" applyBorder="1" applyAlignment="1">
      <alignment vertical="center" wrapText="1"/>
    </xf>
    <xf numFmtId="164" fontId="8" fillId="0" borderId="0" xfId="0" applyNumberFormat="1" applyFont="1" applyBorder="1"/>
    <xf numFmtId="43" fontId="8" fillId="2" borderId="0" xfId="1" applyFont="1" applyFill="1" applyBorder="1"/>
    <xf numFmtId="43" fontId="9" fillId="2" borderId="0" xfId="1" applyFont="1" applyFill="1" applyBorder="1"/>
    <xf numFmtId="0" fontId="7" fillId="3" borderId="0" xfId="0" applyFont="1" applyFill="1" applyBorder="1" applyAlignment="1">
      <alignment vertical="center"/>
    </xf>
    <xf numFmtId="43" fontId="7" fillId="4" borderId="0" xfId="1" applyFont="1" applyFill="1" applyBorder="1" applyAlignment="1">
      <alignment vertical="center" wrapText="1"/>
    </xf>
    <xf numFmtId="43" fontId="8" fillId="0" borderId="0" xfId="1" applyFont="1" applyBorder="1"/>
    <xf numFmtId="43" fontId="0" fillId="0" borderId="0" xfId="1" applyFont="1" applyBorder="1"/>
    <xf numFmtId="49" fontId="10" fillId="0" borderId="0" xfId="0" applyNumberFormat="1" applyFont="1" applyAlignment="1">
      <alignment horizontal="left" indent="3"/>
    </xf>
    <xf numFmtId="43" fontId="10" fillId="0" borderId="0" xfId="1" applyFont="1" applyAlignment="1">
      <alignment horizontal="right"/>
    </xf>
    <xf numFmtId="49" fontId="11" fillId="0" borderId="0" xfId="0" applyNumberFormat="1" applyFont="1" applyAlignment="1">
      <alignment horizontal="left" indent="4"/>
    </xf>
    <xf numFmtId="49" fontId="10" fillId="0" borderId="0" xfId="0" applyNumberFormat="1" applyFont="1" applyAlignment="1">
      <alignment horizontal="left" indent="5"/>
    </xf>
    <xf numFmtId="43" fontId="9" fillId="2" borderId="0" xfId="0" applyNumberFormat="1" applyFont="1" applyFill="1" applyBorder="1"/>
    <xf numFmtId="43" fontId="0" fillId="2" borderId="0" xfId="1" applyFont="1" applyFill="1" applyBorder="1"/>
    <xf numFmtId="43" fontId="9" fillId="2" borderId="0" xfId="1" applyFont="1" applyFill="1" applyBorder="1" applyAlignment="1"/>
    <xf numFmtId="43" fontId="1" fillId="2" borderId="0" xfId="1" applyFont="1" applyFill="1" applyBorder="1"/>
    <xf numFmtId="43" fontId="10" fillId="4" borderId="0" xfId="1" applyFont="1" applyFill="1" applyAlignment="1">
      <alignment horizontal="right"/>
    </xf>
    <xf numFmtId="43" fontId="11" fillId="4" borderId="0" xfId="1" applyFont="1" applyFill="1" applyAlignment="1">
      <alignment horizontal="right"/>
    </xf>
    <xf numFmtId="43" fontId="7" fillId="4" borderId="0" xfId="1" applyFont="1" applyFill="1" applyBorder="1" applyAlignment="1">
      <alignment horizontal="center" vertical="center"/>
    </xf>
    <xf numFmtId="164" fontId="8" fillId="4" borderId="0" xfId="0" applyNumberFormat="1" applyFont="1" applyFill="1" applyBorder="1"/>
    <xf numFmtId="43" fontId="9" fillId="4" borderId="0" xfId="0" applyNumberFormat="1" applyFont="1" applyFill="1" applyBorder="1"/>
    <xf numFmtId="43" fontId="10" fillId="0" borderId="0" xfId="1" applyFont="1" applyFill="1" applyAlignment="1">
      <alignment horizontal="right"/>
    </xf>
    <xf numFmtId="0" fontId="3" fillId="0" borderId="0" xfId="0" applyFont="1" applyBorder="1"/>
    <xf numFmtId="0" fontId="7" fillId="4" borderId="0" xfId="0" applyFont="1" applyFill="1" applyBorder="1" applyAlignment="1">
      <alignment horizontal="center" vertical="center"/>
    </xf>
    <xf numFmtId="0" fontId="0" fillId="0" borderId="0" xfId="0" applyFont="1" applyBorder="1"/>
    <xf numFmtId="43" fontId="9" fillId="2" borderId="0" xfId="1" applyFont="1" applyFill="1" applyBorder="1" applyAlignment="1">
      <alignment vertical="center" wrapText="1"/>
    </xf>
    <xf numFmtId="43" fontId="0" fillId="2" borderId="0" xfId="0" applyNumberFormat="1" applyFill="1" applyBorder="1"/>
    <xf numFmtId="49" fontId="12" fillId="0" borderId="0" xfId="0" applyNumberFormat="1" applyFont="1" applyAlignment="1">
      <alignment horizontal="left" indent="5"/>
    </xf>
    <xf numFmtId="43" fontId="13" fillId="0" borderId="0" xfId="1" applyFont="1" applyAlignment="1">
      <alignment horizontal="right"/>
    </xf>
    <xf numFmtId="43" fontId="13" fillId="4" borderId="0" xfId="1" applyFont="1" applyFill="1" applyAlignment="1">
      <alignment horizontal="right"/>
    </xf>
    <xf numFmtId="49" fontId="13" fillId="0" borderId="0" xfId="0" applyNumberFormat="1" applyFont="1" applyAlignment="1">
      <alignment horizontal="left" indent="5"/>
    </xf>
    <xf numFmtId="43" fontId="0" fillId="0" borderId="0" xfId="1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 readingOrder="1"/>
    </xf>
    <xf numFmtId="0" fontId="7" fillId="3" borderId="0" xfId="0" applyFont="1" applyFill="1" applyBorder="1" applyAlignment="1">
      <alignment horizontal="left" vertical="center"/>
    </xf>
    <xf numFmtId="43" fontId="7" fillId="3" borderId="0" xfId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7" fillId="4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431799</xdr:colOff>
      <xdr:row>0</xdr:row>
      <xdr:rowOff>63499</xdr:rowOff>
    </xdr:from>
    <xdr:to>
      <xdr:col>7</xdr:col>
      <xdr:colOff>523875</xdr:colOff>
      <xdr:row>5</xdr:row>
      <xdr:rowOff>301625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71049" y="63499"/>
          <a:ext cx="2378075" cy="11906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53"/>
  <sheetViews>
    <sheetView showGridLines="0" tabSelected="1" topLeftCell="A31" zoomScale="91" zoomScaleNormal="91" workbookViewId="0">
      <pane xSplit="1" topLeftCell="B1" activePane="topRight" state="frozen"/>
      <selection activeCell="A4" sqref="A4"/>
      <selection pane="topRight" activeCell="A65" sqref="A65"/>
    </sheetView>
  </sheetViews>
  <sheetFormatPr baseColWidth="10" defaultColWidth="11.42578125" defaultRowHeight="15" x14ac:dyDescent="0.25"/>
  <cols>
    <col min="1" max="1" width="69.42578125" style="3" customWidth="1"/>
    <col min="2" max="2" width="17.5703125" style="1" customWidth="1"/>
    <col min="3" max="3" width="16.5703125" style="1" customWidth="1"/>
    <col min="4" max="9" width="17.140625" style="12" customWidth="1"/>
    <col min="10" max="10" width="17.140625" style="1" customWidth="1"/>
    <col min="11" max="11" width="22" style="1" customWidth="1"/>
    <col min="12" max="13" width="17.140625" style="1" customWidth="1"/>
    <col min="14" max="15" width="17.140625" style="12" customWidth="1"/>
    <col min="16" max="16" width="17.140625" style="1" customWidth="1"/>
    <col min="17" max="16384" width="11.42578125" style="1"/>
  </cols>
  <sheetData>
    <row r="6" spans="1:16" ht="28.5" customHeight="1" x14ac:dyDescent="0.25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</row>
    <row r="7" spans="1:16" ht="15" customHeight="1" x14ac:dyDescent="0.25">
      <c r="A7" s="40" t="s">
        <v>56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</row>
    <row r="8" spans="1:16" ht="15.75" customHeight="1" x14ac:dyDescent="0.25">
      <c r="A8" s="42" t="s">
        <v>58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</row>
    <row r="9" spans="1:16" ht="25.5" customHeight="1" x14ac:dyDescent="0.25">
      <c r="A9" s="38" t="s">
        <v>1</v>
      </c>
      <c r="B9" s="39" t="s">
        <v>16</v>
      </c>
      <c r="C9" s="39" t="s">
        <v>15</v>
      </c>
      <c r="D9" s="43" t="s">
        <v>20</v>
      </c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</row>
    <row r="10" spans="1:16" ht="25.5" customHeight="1" x14ac:dyDescent="0.25">
      <c r="A10" s="38"/>
      <c r="B10" s="39"/>
      <c r="C10" s="39"/>
      <c r="D10" s="23" t="s">
        <v>3</v>
      </c>
      <c r="E10" s="23" t="s">
        <v>4</v>
      </c>
      <c r="F10" s="23" t="s">
        <v>5</v>
      </c>
      <c r="G10" s="23" t="s">
        <v>6</v>
      </c>
      <c r="H10" s="23" t="s">
        <v>7</v>
      </c>
      <c r="I10" s="23" t="s">
        <v>8</v>
      </c>
      <c r="J10" s="28" t="s">
        <v>9</v>
      </c>
      <c r="K10" s="28" t="s">
        <v>10</v>
      </c>
      <c r="L10" s="28" t="s">
        <v>11</v>
      </c>
      <c r="M10" s="28" t="s">
        <v>12</v>
      </c>
      <c r="N10" s="23" t="s">
        <v>13</v>
      </c>
      <c r="O10" s="23" t="s">
        <v>14</v>
      </c>
      <c r="P10" s="28" t="s">
        <v>2</v>
      </c>
    </row>
    <row r="11" spans="1:16" ht="14.45" customHeight="1" x14ac:dyDescent="0.25">
      <c r="A11" s="13" t="s">
        <v>21</v>
      </c>
      <c r="B11" s="26"/>
      <c r="C11" s="26"/>
      <c r="D11" s="14"/>
      <c r="E11" s="11"/>
      <c r="F11" s="11"/>
      <c r="G11" s="11"/>
      <c r="H11" s="11"/>
      <c r="I11" s="11"/>
      <c r="J11" s="6"/>
      <c r="K11" s="6"/>
      <c r="L11" s="6"/>
      <c r="M11" s="6"/>
      <c r="N11" s="11"/>
      <c r="O11" s="11"/>
      <c r="P11" s="24"/>
    </row>
    <row r="12" spans="1:16" s="27" customFormat="1" ht="14.45" customHeight="1" x14ac:dyDescent="0.25">
      <c r="A12" s="15" t="s">
        <v>22</v>
      </c>
      <c r="B12" s="22">
        <f>SUM(B13:B17)</f>
        <v>1006692787</v>
      </c>
      <c r="C12" s="22">
        <f>SUM(C13:C17)</f>
        <v>1006692787</v>
      </c>
      <c r="D12" s="22">
        <f t="shared" ref="D12:F12" si="0">SUM(D13:D17)</f>
        <v>64412166.030000001</v>
      </c>
      <c r="E12" s="22">
        <f t="shared" si="0"/>
        <v>67733660.540000007</v>
      </c>
      <c r="F12" s="22">
        <f t="shared" si="0"/>
        <v>0</v>
      </c>
      <c r="G12" s="22"/>
      <c r="H12" s="22"/>
      <c r="I12" s="22"/>
      <c r="J12" s="22"/>
      <c r="K12" s="22"/>
      <c r="L12" s="22"/>
      <c r="M12" s="22"/>
      <c r="N12" s="22"/>
      <c r="O12" s="22"/>
      <c r="P12" s="22">
        <f t="shared" ref="P12" si="1">SUM(P13:P17)</f>
        <v>132145826.56999999</v>
      </c>
    </row>
    <row r="13" spans="1:16" ht="14.45" customHeight="1" x14ac:dyDescent="0.25">
      <c r="A13" s="16" t="s">
        <v>23</v>
      </c>
      <c r="B13" s="21">
        <v>728667198</v>
      </c>
      <c r="C13" s="34">
        <v>726139396.79999995</v>
      </c>
      <c r="D13" s="33">
        <v>53904808.340000004</v>
      </c>
      <c r="E13" s="33">
        <v>56490190.600000001</v>
      </c>
      <c r="F13" s="8"/>
      <c r="G13" s="8"/>
      <c r="H13" s="8"/>
      <c r="I13" s="8"/>
      <c r="J13" s="17"/>
      <c r="K13" s="8"/>
      <c r="L13" s="8"/>
      <c r="M13" s="8"/>
      <c r="N13" s="8"/>
      <c r="O13" s="8"/>
      <c r="P13" s="25">
        <f t="shared" ref="P13:P46" si="2">SUM(D13:O13)</f>
        <v>110394998.94</v>
      </c>
    </row>
    <row r="14" spans="1:16" ht="14.45" customHeight="1" x14ac:dyDescent="0.25">
      <c r="A14" s="16" t="s">
        <v>24</v>
      </c>
      <c r="B14" s="21">
        <v>137140601</v>
      </c>
      <c r="C14" s="34">
        <v>137949444</v>
      </c>
      <c r="D14" s="33">
        <v>2336000</v>
      </c>
      <c r="E14" s="33">
        <v>2444759.25</v>
      </c>
      <c r="F14" s="8"/>
      <c r="G14" s="8"/>
      <c r="H14" s="8"/>
      <c r="I14" s="8"/>
      <c r="J14" s="17"/>
      <c r="K14" s="8"/>
      <c r="L14" s="8"/>
      <c r="M14" s="8"/>
      <c r="N14" s="8"/>
      <c r="O14" s="8"/>
      <c r="P14" s="25">
        <f t="shared" si="2"/>
        <v>4780759.25</v>
      </c>
    </row>
    <row r="15" spans="1:16" ht="14.45" customHeight="1" x14ac:dyDescent="0.25">
      <c r="A15" s="16" t="s">
        <v>25</v>
      </c>
      <c r="B15" s="21">
        <v>6200000</v>
      </c>
      <c r="C15" s="34">
        <v>6200000</v>
      </c>
      <c r="D15" s="33">
        <v>0</v>
      </c>
      <c r="E15" s="33">
        <v>498000</v>
      </c>
      <c r="F15" s="8"/>
      <c r="G15" s="8"/>
      <c r="H15" s="8"/>
      <c r="I15" s="8"/>
      <c r="J15" s="17"/>
      <c r="K15" s="8"/>
      <c r="L15" s="8"/>
      <c r="M15" s="8"/>
      <c r="N15" s="8"/>
      <c r="O15" s="8"/>
      <c r="P15" s="25">
        <f t="shared" si="2"/>
        <v>498000</v>
      </c>
    </row>
    <row r="16" spans="1:16" ht="14.45" customHeight="1" x14ac:dyDescent="0.25">
      <c r="A16" s="32" t="s">
        <v>55</v>
      </c>
      <c r="B16" s="21">
        <v>35226755</v>
      </c>
      <c r="C16" s="34">
        <v>35226755</v>
      </c>
      <c r="D16" s="33">
        <v>0</v>
      </c>
      <c r="E16" s="33">
        <v>0</v>
      </c>
      <c r="F16" s="8"/>
      <c r="G16" s="8"/>
      <c r="H16" s="8"/>
      <c r="I16" s="8"/>
      <c r="J16" s="17"/>
      <c r="K16" s="8"/>
      <c r="L16" s="8"/>
      <c r="M16" s="8"/>
      <c r="N16" s="8"/>
      <c r="O16" s="8"/>
      <c r="P16" s="25"/>
    </row>
    <row r="17" spans="1:16" ht="14.45" customHeight="1" x14ac:dyDescent="0.25">
      <c r="A17" s="16" t="s">
        <v>26</v>
      </c>
      <c r="B17" s="21">
        <v>99458233</v>
      </c>
      <c r="C17" s="34">
        <v>101177191.2</v>
      </c>
      <c r="D17" s="33">
        <v>8171357.6900000004</v>
      </c>
      <c r="E17" s="33">
        <v>8300710.6900000004</v>
      </c>
      <c r="F17" s="8"/>
      <c r="G17" s="8"/>
      <c r="H17" s="18"/>
      <c r="I17" s="18"/>
      <c r="J17" s="17"/>
      <c r="K17" s="19"/>
      <c r="L17" s="8"/>
      <c r="M17" s="8"/>
      <c r="N17" s="8"/>
      <c r="O17" s="8"/>
      <c r="P17" s="25">
        <f t="shared" si="2"/>
        <v>16472068.380000001</v>
      </c>
    </row>
    <row r="18" spans="1:16" s="27" customFormat="1" ht="14.45" customHeight="1" x14ac:dyDescent="0.25">
      <c r="A18" s="15" t="s">
        <v>27</v>
      </c>
      <c r="B18" s="22">
        <f>SUM(B19:B27)</f>
        <v>523015093</v>
      </c>
      <c r="C18" s="22">
        <f>SUM(C19:C27)</f>
        <v>613015093</v>
      </c>
      <c r="D18" s="22">
        <f t="shared" ref="D18:E18" si="3">SUM(D19:D27)</f>
        <v>7622278.0800000001</v>
      </c>
      <c r="E18" s="22">
        <f t="shared" si="3"/>
        <v>11244351.08</v>
      </c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>
        <f t="shared" ref="P18" si="4">SUM(P19:P27)</f>
        <v>18866629.16</v>
      </c>
    </row>
    <row r="19" spans="1:16" s="29" customFormat="1" ht="14.45" customHeight="1" x14ac:dyDescent="0.25">
      <c r="A19" s="16" t="s">
        <v>28</v>
      </c>
      <c r="B19" s="21">
        <v>37750000</v>
      </c>
      <c r="C19" s="34">
        <v>37750000</v>
      </c>
      <c r="D19" s="33">
        <v>2932760.67</v>
      </c>
      <c r="E19" s="33">
        <v>2878539.22</v>
      </c>
      <c r="F19" s="30"/>
      <c r="G19" s="30"/>
      <c r="H19" s="8"/>
      <c r="I19" s="8"/>
      <c r="J19" s="8"/>
      <c r="K19" s="8"/>
      <c r="L19" s="8"/>
      <c r="M19" s="8"/>
      <c r="N19" s="8"/>
      <c r="O19" s="8"/>
      <c r="P19" s="25">
        <f>SUM(D19:O19)</f>
        <v>5811299.8900000006</v>
      </c>
    </row>
    <row r="20" spans="1:16" ht="14.45" customHeight="1" x14ac:dyDescent="0.25">
      <c r="A20" s="16" t="s">
        <v>29</v>
      </c>
      <c r="B20" s="21">
        <v>26327825</v>
      </c>
      <c r="C20" s="34">
        <v>26327825</v>
      </c>
      <c r="D20" s="33">
        <v>839948.33</v>
      </c>
      <c r="E20" s="33">
        <v>1614586.62</v>
      </c>
      <c r="F20" s="8"/>
      <c r="G20" s="8"/>
      <c r="H20" s="8"/>
      <c r="I20" s="8"/>
      <c r="J20" s="17"/>
      <c r="K20" s="17"/>
      <c r="L20" s="8"/>
      <c r="M20" s="8"/>
      <c r="N20" s="8"/>
      <c r="O20" s="8"/>
      <c r="P20" s="25">
        <f t="shared" si="2"/>
        <v>2454534.9500000002</v>
      </c>
    </row>
    <row r="21" spans="1:16" ht="14.45" customHeight="1" x14ac:dyDescent="0.25">
      <c r="A21" s="16" t="s">
        <v>30</v>
      </c>
      <c r="B21" s="21">
        <v>24849999</v>
      </c>
      <c r="C21" s="34">
        <v>24849999</v>
      </c>
      <c r="D21" s="33">
        <v>469635.5</v>
      </c>
      <c r="E21" s="33">
        <v>0</v>
      </c>
      <c r="F21" s="8"/>
      <c r="G21" s="8"/>
      <c r="H21" s="8"/>
      <c r="I21" s="8"/>
      <c r="J21" s="17"/>
      <c r="K21" s="17"/>
      <c r="L21" s="8"/>
      <c r="M21" s="8"/>
      <c r="N21" s="8"/>
      <c r="O21" s="8"/>
      <c r="P21" s="25">
        <f t="shared" si="2"/>
        <v>469635.5</v>
      </c>
    </row>
    <row r="22" spans="1:16" ht="14.45" customHeight="1" x14ac:dyDescent="0.25">
      <c r="A22" s="16" t="s">
        <v>31</v>
      </c>
      <c r="B22" s="21">
        <v>5500000</v>
      </c>
      <c r="C22" s="34">
        <v>5750000</v>
      </c>
      <c r="D22" s="33">
        <v>0</v>
      </c>
      <c r="E22" s="33">
        <v>0</v>
      </c>
      <c r="F22" s="8"/>
      <c r="G22" s="8"/>
      <c r="H22" s="8"/>
      <c r="I22" s="8"/>
      <c r="J22" s="31"/>
      <c r="K22" s="17"/>
      <c r="L22" s="8"/>
      <c r="M22" s="8"/>
      <c r="N22" s="8"/>
      <c r="O22" s="8"/>
      <c r="P22" s="25">
        <f t="shared" si="2"/>
        <v>0</v>
      </c>
    </row>
    <row r="23" spans="1:16" ht="14.45" customHeight="1" x14ac:dyDescent="0.25">
      <c r="A23" s="16" t="s">
        <v>32</v>
      </c>
      <c r="B23" s="21">
        <v>25200000</v>
      </c>
      <c r="C23" s="34">
        <v>25200000</v>
      </c>
      <c r="D23" s="33">
        <v>1990313.2</v>
      </c>
      <c r="E23" s="33">
        <v>2127261.44</v>
      </c>
      <c r="F23" s="8"/>
      <c r="G23" s="8"/>
      <c r="H23" s="8"/>
      <c r="I23" s="8"/>
      <c r="J23" s="31"/>
      <c r="K23" s="17"/>
      <c r="L23" s="8"/>
      <c r="M23" s="8"/>
      <c r="N23" s="8"/>
      <c r="O23" s="8"/>
      <c r="P23" s="25">
        <f t="shared" si="2"/>
        <v>4117574.6399999997</v>
      </c>
    </row>
    <row r="24" spans="1:16" ht="14.45" customHeight="1" x14ac:dyDescent="0.25">
      <c r="A24" s="16" t="s">
        <v>33</v>
      </c>
      <c r="B24" s="21">
        <v>20400000</v>
      </c>
      <c r="C24" s="34">
        <v>20400000</v>
      </c>
      <c r="D24" s="33">
        <v>742900.38</v>
      </c>
      <c r="E24" s="33">
        <v>669718.06000000006</v>
      </c>
      <c r="F24" s="8"/>
      <c r="G24" s="8"/>
      <c r="H24" s="8"/>
      <c r="I24" s="8"/>
      <c r="J24" s="17"/>
      <c r="K24" s="8"/>
      <c r="L24" s="8"/>
      <c r="M24" s="8"/>
      <c r="N24" s="8"/>
      <c r="O24" s="8"/>
      <c r="P24" s="25">
        <f t="shared" si="2"/>
        <v>1412618.44</v>
      </c>
    </row>
    <row r="25" spans="1:16" ht="14.45" customHeight="1" x14ac:dyDescent="0.25">
      <c r="A25" s="16" t="s">
        <v>34</v>
      </c>
      <c r="B25" s="21">
        <v>55173858</v>
      </c>
      <c r="C25" s="34">
        <v>54823858</v>
      </c>
      <c r="D25" s="33">
        <v>0</v>
      </c>
      <c r="E25" s="33">
        <v>1666966.92</v>
      </c>
      <c r="F25" s="8"/>
      <c r="G25" s="8"/>
      <c r="H25" s="8"/>
      <c r="I25" s="8"/>
      <c r="J25" s="17"/>
      <c r="K25" s="8"/>
      <c r="L25" s="8"/>
      <c r="M25" s="8"/>
      <c r="N25" s="8"/>
      <c r="O25" s="8"/>
      <c r="P25" s="25">
        <f t="shared" si="2"/>
        <v>1666966.92</v>
      </c>
    </row>
    <row r="26" spans="1:16" ht="14.45" customHeight="1" x14ac:dyDescent="0.25">
      <c r="A26" s="16" t="s">
        <v>35</v>
      </c>
      <c r="B26" s="21">
        <v>201139691</v>
      </c>
      <c r="C26" s="34">
        <v>291239691</v>
      </c>
      <c r="D26" s="33">
        <v>646720</v>
      </c>
      <c r="E26" s="33">
        <v>2240078.8199999998</v>
      </c>
      <c r="F26" s="8"/>
      <c r="G26" s="8"/>
      <c r="H26" s="8"/>
      <c r="I26" s="8"/>
      <c r="J26" s="17"/>
      <c r="K26" s="8"/>
      <c r="L26" s="8"/>
      <c r="M26" s="8"/>
      <c r="N26" s="8"/>
      <c r="O26" s="8"/>
      <c r="P26" s="25">
        <f t="shared" si="2"/>
        <v>2886798.82</v>
      </c>
    </row>
    <row r="27" spans="1:16" ht="14.45" customHeight="1" x14ac:dyDescent="0.25">
      <c r="A27" s="16" t="s">
        <v>36</v>
      </c>
      <c r="B27" s="21">
        <v>126673720</v>
      </c>
      <c r="C27" s="34">
        <v>126673720</v>
      </c>
      <c r="D27" s="33">
        <v>0</v>
      </c>
      <c r="E27" s="33">
        <v>47200</v>
      </c>
      <c r="F27" s="8"/>
      <c r="G27" s="8"/>
      <c r="H27" s="8"/>
      <c r="I27" s="8"/>
      <c r="J27" s="17"/>
      <c r="K27" s="20"/>
      <c r="L27" s="8"/>
      <c r="M27" s="8"/>
      <c r="N27" s="8"/>
      <c r="O27" s="8"/>
      <c r="P27" s="25">
        <f t="shared" si="2"/>
        <v>47200</v>
      </c>
    </row>
    <row r="28" spans="1:16" s="27" customFormat="1" ht="14.45" customHeight="1" x14ac:dyDescent="0.25">
      <c r="A28" s="15" t="s">
        <v>37</v>
      </c>
      <c r="B28" s="22">
        <f>SUM(B29:B35)</f>
        <v>68101050</v>
      </c>
      <c r="C28" s="22">
        <f>SUM(C29:C35)</f>
        <v>68101050</v>
      </c>
      <c r="D28" s="22">
        <f t="shared" ref="D28:E28" si="5">SUM(D29:D35)</f>
        <v>33063.599999999999</v>
      </c>
      <c r="E28" s="22">
        <f t="shared" si="5"/>
        <v>1566923.73</v>
      </c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>
        <f t="shared" ref="P28" si="6">SUM(P29:P35)</f>
        <v>1599987.33</v>
      </c>
    </row>
    <row r="29" spans="1:16" s="29" customFormat="1" ht="14.45" customHeight="1" x14ac:dyDescent="0.25">
      <c r="A29" s="16" t="s">
        <v>38</v>
      </c>
      <c r="B29" s="21">
        <v>1095477</v>
      </c>
      <c r="C29" s="34">
        <v>1095477</v>
      </c>
      <c r="D29" s="33">
        <v>0</v>
      </c>
      <c r="E29" s="33">
        <v>81594</v>
      </c>
      <c r="F29" s="30"/>
      <c r="G29" s="30"/>
      <c r="H29" s="8"/>
      <c r="I29" s="8"/>
      <c r="J29" s="8"/>
      <c r="K29" s="8"/>
      <c r="L29" s="8"/>
      <c r="M29" s="8"/>
      <c r="N29" s="8"/>
      <c r="O29" s="8"/>
      <c r="P29" s="25">
        <f t="shared" si="2"/>
        <v>81594</v>
      </c>
    </row>
    <row r="30" spans="1:16" ht="14.45" customHeight="1" x14ac:dyDescent="0.25">
      <c r="A30" s="16" t="s">
        <v>39</v>
      </c>
      <c r="B30" s="21">
        <v>2380185</v>
      </c>
      <c r="C30" s="34">
        <v>2380185</v>
      </c>
      <c r="D30" s="33">
        <v>0</v>
      </c>
      <c r="E30" s="33">
        <v>30975</v>
      </c>
      <c r="F30" s="8"/>
      <c r="G30" s="8"/>
      <c r="H30" s="8"/>
      <c r="I30" s="8"/>
      <c r="J30" s="17"/>
      <c r="K30" s="8"/>
      <c r="L30" s="8"/>
      <c r="M30" s="8"/>
      <c r="N30" s="8"/>
      <c r="O30" s="8"/>
      <c r="P30" s="25">
        <f t="shared" si="2"/>
        <v>30975</v>
      </c>
    </row>
    <row r="31" spans="1:16" ht="14.45" customHeight="1" x14ac:dyDescent="0.25">
      <c r="A31" s="16" t="s">
        <v>40</v>
      </c>
      <c r="B31" s="21">
        <v>508037</v>
      </c>
      <c r="C31" s="34">
        <v>508037</v>
      </c>
      <c r="D31" s="33">
        <v>0</v>
      </c>
      <c r="E31" s="33">
        <v>0</v>
      </c>
      <c r="F31" s="8"/>
      <c r="G31" s="8"/>
      <c r="H31" s="8"/>
      <c r="I31" s="8"/>
      <c r="J31" s="17"/>
      <c r="K31" s="8"/>
      <c r="L31" s="8"/>
      <c r="M31" s="8"/>
      <c r="N31" s="8"/>
      <c r="O31" s="8"/>
      <c r="P31" s="25">
        <f t="shared" si="2"/>
        <v>0</v>
      </c>
    </row>
    <row r="32" spans="1:16" ht="14.45" customHeight="1" x14ac:dyDescent="0.25">
      <c r="A32" s="16" t="s">
        <v>41</v>
      </c>
      <c r="B32" s="21">
        <v>2978948</v>
      </c>
      <c r="C32" s="34">
        <v>4626580.2</v>
      </c>
      <c r="D32" s="33">
        <v>0</v>
      </c>
      <c r="E32" s="33">
        <v>0</v>
      </c>
      <c r="F32" s="8"/>
      <c r="G32" s="8"/>
      <c r="H32" s="8"/>
      <c r="I32" s="8"/>
      <c r="J32" s="17"/>
      <c r="K32" s="8"/>
      <c r="L32" s="8"/>
      <c r="M32" s="8"/>
      <c r="N32" s="8"/>
      <c r="O32" s="8"/>
      <c r="P32" s="25">
        <f t="shared" si="2"/>
        <v>0</v>
      </c>
    </row>
    <row r="33" spans="1:16" ht="14.45" customHeight="1" x14ac:dyDescent="0.25">
      <c r="A33" s="16" t="s">
        <v>42</v>
      </c>
      <c r="B33" s="21">
        <v>671000</v>
      </c>
      <c r="C33" s="34">
        <v>671000</v>
      </c>
      <c r="D33" s="33">
        <v>0</v>
      </c>
      <c r="E33" s="33">
        <v>0</v>
      </c>
      <c r="F33" s="8"/>
      <c r="G33" s="8"/>
      <c r="H33" s="8"/>
      <c r="I33" s="18"/>
      <c r="J33" s="17"/>
      <c r="K33" s="8"/>
      <c r="L33" s="8"/>
      <c r="M33" s="8"/>
      <c r="N33" s="18"/>
      <c r="O33" s="8"/>
      <c r="P33" s="25">
        <f t="shared" si="2"/>
        <v>0</v>
      </c>
    </row>
    <row r="34" spans="1:16" ht="14.45" customHeight="1" x14ac:dyDescent="0.25">
      <c r="A34" s="16" t="s">
        <v>43</v>
      </c>
      <c r="B34" s="21">
        <v>46630382</v>
      </c>
      <c r="C34" s="34">
        <v>46630382</v>
      </c>
      <c r="D34" s="33">
        <v>0</v>
      </c>
      <c r="E34" s="33">
        <v>0</v>
      </c>
      <c r="F34" s="8"/>
      <c r="G34" s="8"/>
      <c r="H34" s="8"/>
      <c r="I34" s="8"/>
      <c r="J34" s="17"/>
      <c r="K34" s="8"/>
      <c r="L34" s="8"/>
      <c r="M34" s="8"/>
      <c r="N34" s="8"/>
      <c r="O34" s="8"/>
      <c r="P34" s="25">
        <f t="shared" si="2"/>
        <v>0</v>
      </c>
    </row>
    <row r="35" spans="1:16" ht="14.45" customHeight="1" x14ac:dyDescent="0.25">
      <c r="A35" s="16" t="s">
        <v>44</v>
      </c>
      <c r="B35" s="21">
        <v>13837021</v>
      </c>
      <c r="C35" s="34">
        <v>12189388.800000001</v>
      </c>
      <c r="D35" s="33">
        <v>33063.599999999999</v>
      </c>
      <c r="E35" s="33">
        <v>1454354.73</v>
      </c>
      <c r="F35" s="8"/>
      <c r="G35" s="8"/>
      <c r="H35" s="8"/>
      <c r="I35" s="8"/>
      <c r="J35" s="17"/>
      <c r="K35" s="8"/>
      <c r="L35" s="8"/>
      <c r="M35" s="8"/>
      <c r="N35" s="8"/>
      <c r="O35" s="8"/>
      <c r="P35" s="25">
        <f t="shared" si="2"/>
        <v>1487418.33</v>
      </c>
    </row>
    <row r="36" spans="1:16" s="27" customFormat="1" ht="14.45" customHeight="1" x14ac:dyDescent="0.25">
      <c r="A36" s="15" t="s">
        <v>45</v>
      </c>
      <c r="B36" s="22">
        <f>SUM(B37:B39)</f>
        <v>1293532157</v>
      </c>
      <c r="C36" s="22">
        <f>SUM(C37:C39)</f>
        <v>1293532157</v>
      </c>
      <c r="D36" s="22">
        <f t="shared" ref="D36:F36" si="7">SUM(D37:D39)</f>
        <v>83706268.609999999</v>
      </c>
      <c r="E36" s="22">
        <f t="shared" si="7"/>
        <v>89987075.109999999</v>
      </c>
      <c r="F36" s="22">
        <f t="shared" si="7"/>
        <v>0</v>
      </c>
      <c r="G36" s="22"/>
      <c r="H36" s="22"/>
      <c r="I36" s="22"/>
      <c r="J36" s="22"/>
      <c r="K36" s="22"/>
      <c r="L36" s="22"/>
      <c r="M36" s="22"/>
      <c r="N36" s="22"/>
      <c r="O36" s="22"/>
      <c r="P36" s="22">
        <f t="shared" ref="P36" si="8">SUM(P37:P39)</f>
        <v>173693343.72</v>
      </c>
    </row>
    <row r="37" spans="1:16" ht="14.45" customHeight="1" x14ac:dyDescent="0.25">
      <c r="A37" s="16" t="s">
        <v>46</v>
      </c>
      <c r="B37" s="21">
        <v>299326965</v>
      </c>
      <c r="C37" s="34">
        <v>295674965</v>
      </c>
      <c r="D37" s="33">
        <v>9281054.4499999993</v>
      </c>
      <c r="E37" s="33">
        <v>2192304.7999999998</v>
      </c>
      <c r="F37" s="8"/>
      <c r="G37" s="8"/>
      <c r="H37" s="18"/>
      <c r="I37" s="18"/>
      <c r="J37" s="17"/>
      <c r="K37" s="8"/>
      <c r="L37" s="8"/>
      <c r="M37" s="8"/>
      <c r="N37" s="18"/>
      <c r="O37" s="8"/>
      <c r="P37" s="25">
        <f t="shared" si="2"/>
        <v>11473359.25</v>
      </c>
    </row>
    <row r="38" spans="1:16" ht="14.45" customHeight="1" x14ac:dyDescent="0.25">
      <c r="A38" s="16" t="s">
        <v>47</v>
      </c>
      <c r="B38" s="21">
        <v>976943401</v>
      </c>
      <c r="C38" s="34">
        <v>976943401</v>
      </c>
      <c r="D38" s="33">
        <v>74425214.159999996</v>
      </c>
      <c r="E38" s="33">
        <v>87794770.310000002</v>
      </c>
      <c r="F38" s="8"/>
      <c r="G38" s="8"/>
      <c r="H38" s="8"/>
      <c r="I38" s="8"/>
      <c r="J38" s="17"/>
      <c r="K38" s="8"/>
      <c r="L38" s="8"/>
      <c r="M38" s="8"/>
      <c r="N38" s="8"/>
      <c r="O38" s="8"/>
      <c r="P38" s="25">
        <f t="shared" si="2"/>
        <v>162219984.47</v>
      </c>
    </row>
    <row r="39" spans="1:16" ht="14.45" customHeight="1" x14ac:dyDescent="0.25">
      <c r="A39" s="16" t="s">
        <v>54</v>
      </c>
      <c r="B39" s="21">
        <v>17261791</v>
      </c>
      <c r="C39" s="34">
        <v>20913791</v>
      </c>
      <c r="D39" s="33">
        <v>0</v>
      </c>
      <c r="E39" s="33">
        <v>0</v>
      </c>
      <c r="F39" s="30"/>
      <c r="G39" s="30"/>
      <c r="H39" s="7"/>
      <c r="I39" s="7"/>
      <c r="J39" s="7"/>
      <c r="K39" s="7"/>
      <c r="L39" s="7"/>
      <c r="M39" s="7"/>
      <c r="N39" s="7"/>
      <c r="O39" s="8"/>
      <c r="P39" s="25">
        <f t="shared" si="2"/>
        <v>0</v>
      </c>
    </row>
    <row r="40" spans="1:16" s="27" customFormat="1" ht="14.45" customHeight="1" x14ac:dyDescent="0.25">
      <c r="A40" s="15" t="s">
        <v>48</v>
      </c>
      <c r="B40" s="22">
        <f>SUM(B41:B46)</f>
        <v>132002363</v>
      </c>
      <c r="C40" s="22">
        <f t="shared" ref="C40:D40" si="9">SUM(C41:C46)</f>
        <v>132002363</v>
      </c>
      <c r="D40" s="22">
        <f t="shared" si="9"/>
        <v>0</v>
      </c>
      <c r="E40" s="22">
        <f>SUM(E41:E46)</f>
        <v>1581.2</v>
      </c>
      <c r="F40" s="22">
        <f>SUM(F41:F46)</f>
        <v>0</v>
      </c>
      <c r="G40" s="22"/>
      <c r="H40" s="22"/>
      <c r="I40" s="22"/>
      <c r="J40" s="22"/>
      <c r="K40" s="22"/>
      <c r="L40" s="22"/>
      <c r="M40" s="22"/>
      <c r="N40" s="22"/>
      <c r="O40" s="22"/>
      <c r="P40" s="22">
        <f>SUM(P41:P46)</f>
        <v>1581.2</v>
      </c>
    </row>
    <row r="41" spans="1:16" ht="14.25" customHeight="1" x14ac:dyDescent="0.25">
      <c r="A41" s="16" t="s">
        <v>49</v>
      </c>
      <c r="B41" s="21">
        <v>28599843</v>
      </c>
      <c r="C41" s="34">
        <v>28597843</v>
      </c>
      <c r="D41" s="33">
        <v>0</v>
      </c>
      <c r="E41" s="33">
        <v>0</v>
      </c>
      <c r="F41" s="8"/>
      <c r="G41" s="8"/>
      <c r="H41" s="8"/>
      <c r="I41" s="8"/>
      <c r="J41" s="17"/>
      <c r="K41" s="8"/>
      <c r="L41" s="8"/>
      <c r="M41" s="8"/>
      <c r="N41" s="8"/>
      <c r="O41" s="8"/>
      <c r="P41" s="25">
        <f t="shared" si="2"/>
        <v>0</v>
      </c>
    </row>
    <row r="42" spans="1:16" ht="14.25" customHeight="1" x14ac:dyDescent="0.25">
      <c r="A42" s="35" t="s">
        <v>57</v>
      </c>
      <c r="B42" s="21"/>
      <c r="C42" s="34">
        <v>2000</v>
      </c>
      <c r="D42" s="33"/>
      <c r="E42" s="33"/>
      <c r="F42" s="8"/>
      <c r="G42" s="8"/>
      <c r="H42" s="8"/>
      <c r="I42" s="8"/>
      <c r="J42" s="17"/>
      <c r="K42" s="8"/>
      <c r="L42" s="8"/>
      <c r="M42" s="8"/>
      <c r="N42" s="8"/>
      <c r="O42" s="8"/>
      <c r="P42" s="25"/>
    </row>
    <row r="43" spans="1:16" ht="14.45" customHeight="1" x14ac:dyDescent="0.25">
      <c r="A43" s="16" t="s">
        <v>50</v>
      </c>
      <c r="B43" s="21">
        <v>56862</v>
      </c>
      <c r="C43" s="34">
        <v>56862</v>
      </c>
      <c r="D43" s="33">
        <v>0</v>
      </c>
      <c r="E43" s="33">
        <v>1581.2</v>
      </c>
      <c r="F43" s="8"/>
      <c r="G43" s="8"/>
      <c r="H43" s="8"/>
      <c r="I43" s="8"/>
      <c r="J43" s="17"/>
      <c r="K43" s="8"/>
      <c r="L43" s="8"/>
      <c r="M43" s="8"/>
      <c r="N43" s="8"/>
      <c r="O43" s="8"/>
      <c r="P43" s="25">
        <f t="shared" si="2"/>
        <v>1581.2</v>
      </c>
    </row>
    <row r="44" spans="1:16" ht="14.45" customHeight="1" x14ac:dyDescent="0.25">
      <c r="A44" s="16" t="s">
        <v>51</v>
      </c>
      <c r="B44" s="21">
        <v>95582555</v>
      </c>
      <c r="C44" s="34">
        <v>96177555</v>
      </c>
      <c r="D44" s="33">
        <v>0</v>
      </c>
      <c r="E44" s="33">
        <v>0</v>
      </c>
      <c r="F44" s="8"/>
      <c r="G44" s="8"/>
      <c r="H44" s="8"/>
      <c r="I44" s="8"/>
      <c r="J44" s="17"/>
      <c r="K44" s="8"/>
      <c r="L44" s="8"/>
      <c r="M44" s="8"/>
      <c r="N44" s="8"/>
      <c r="O44" s="8"/>
      <c r="P44" s="25">
        <f t="shared" si="2"/>
        <v>0</v>
      </c>
    </row>
    <row r="45" spans="1:16" ht="14.45" customHeight="1" x14ac:dyDescent="0.25">
      <c r="A45" s="16" t="s">
        <v>52</v>
      </c>
      <c r="B45" s="21">
        <v>6488800</v>
      </c>
      <c r="C45" s="34">
        <v>6488800</v>
      </c>
      <c r="D45" s="33">
        <v>0</v>
      </c>
      <c r="E45" s="33">
        <v>0</v>
      </c>
      <c r="F45" s="8"/>
      <c r="G45" s="8"/>
      <c r="H45" s="8"/>
      <c r="I45" s="8"/>
      <c r="J45" s="17"/>
      <c r="K45" s="8"/>
      <c r="L45" s="8"/>
      <c r="M45" s="8"/>
      <c r="N45" s="8"/>
      <c r="O45" s="8"/>
      <c r="P45" s="25">
        <f t="shared" si="2"/>
        <v>0</v>
      </c>
    </row>
    <row r="46" spans="1:16" x14ac:dyDescent="0.25">
      <c r="A46" s="16" t="s">
        <v>53</v>
      </c>
      <c r="B46" s="21">
        <v>1274303</v>
      </c>
      <c r="C46" s="34">
        <v>679303</v>
      </c>
      <c r="D46" s="33">
        <v>0</v>
      </c>
      <c r="E46" s="33">
        <v>0</v>
      </c>
      <c r="F46" s="8"/>
      <c r="G46" s="8"/>
      <c r="H46" s="8"/>
      <c r="I46" s="8"/>
      <c r="J46" s="17"/>
      <c r="K46" s="8"/>
      <c r="L46" s="8"/>
      <c r="M46" s="8"/>
      <c r="N46" s="8"/>
      <c r="O46" s="8"/>
      <c r="P46" s="25">
        <f t="shared" si="2"/>
        <v>0</v>
      </c>
    </row>
    <row r="47" spans="1:16" s="4" customFormat="1" ht="14.45" customHeight="1" x14ac:dyDescent="0.25">
      <c r="A47" s="9" t="s">
        <v>0</v>
      </c>
      <c r="B47" s="10">
        <f>B12+B18+B28+B36+B40</f>
        <v>3023343450</v>
      </c>
      <c r="C47" s="10">
        <f t="shared" ref="C47:D47" si="10">C12+C18+C28+C36+C40</f>
        <v>3113343450</v>
      </c>
      <c r="D47" s="10">
        <f t="shared" si="10"/>
        <v>155773776.31999999</v>
      </c>
      <c r="E47" s="10">
        <f t="shared" ref="E47:P47" si="11">E12+E18+E28+E36+E40</f>
        <v>170533591.66</v>
      </c>
      <c r="F47" s="10">
        <f t="shared" si="11"/>
        <v>0</v>
      </c>
      <c r="G47" s="10">
        <f t="shared" si="11"/>
        <v>0</v>
      </c>
      <c r="H47" s="10">
        <f t="shared" si="11"/>
        <v>0</v>
      </c>
      <c r="I47" s="10">
        <f t="shared" si="11"/>
        <v>0</v>
      </c>
      <c r="J47" s="10">
        <f t="shared" si="11"/>
        <v>0</v>
      </c>
      <c r="K47" s="10">
        <f t="shared" si="11"/>
        <v>0</v>
      </c>
      <c r="L47" s="10">
        <f t="shared" si="11"/>
        <v>0</v>
      </c>
      <c r="M47" s="10">
        <f t="shared" si="11"/>
        <v>0</v>
      </c>
      <c r="N47" s="10">
        <f t="shared" si="11"/>
        <v>0</v>
      </c>
      <c r="O47" s="10">
        <f t="shared" si="11"/>
        <v>0</v>
      </c>
      <c r="P47" s="10">
        <f t="shared" si="11"/>
        <v>326307367.97999996</v>
      </c>
    </row>
    <row r="48" spans="1:16" x14ac:dyDescent="0.25">
      <c r="B48" s="5"/>
      <c r="C48" s="2"/>
    </row>
    <row r="49" spans="1:9" x14ac:dyDescent="0.25">
      <c r="B49" s="5"/>
      <c r="C49" s="2"/>
    </row>
    <row r="50" spans="1:9" ht="24.75" customHeight="1" x14ac:dyDescent="0.25">
      <c r="A50" s="44" t="s">
        <v>17</v>
      </c>
      <c r="B50" s="45"/>
      <c r="C50" s="45"/>
      <c r="D50" s="45"/>
      <c r="E50" s="45"/>
      <c r="F50" s="45"/>
      <c r="G50" s="45"/>
    </row>
    <row r="51" spans="1:9" ht="22.5" customHeight="1" x14ac:dyDescent="0.25">
      <c r="A51" s="46" t="s">
        <v>18</v>
      </c>
      <c r="B51" s="47"/>
      <c r="C51" s="47"/>
      <c r="D51" s="47"/>
      <c r="E51" s="47"/>
      <c r="F51" s="47"/>
      <c r="G51" s="47"/>
    </row>
    <row r="52" spans="1:9" ht="33.75" customHeight="1" x14ac:dyDescent="0.25">
      <c r="A52" s="44" t="s">
        <v>19</v>
      </c>
      <c r="B52" s="45"/>
      <c r="C52" s="45"/>
      <c r="D52" s="45"/>
      <c r="E52" s="45"/>
      <c r="F52" s="45"/>
      <c r="G52" s="45"/>
      <c r="H52" s="45"/>
      <c r="I52" s="45"/>
    </row>
    <row r="53" spans="1:9" x14ac:dyDescent="0.25">
      <c r="D53" s="36"/>
      <c r="E53" s="36"/>
      <c r="F53" s="36"/>
    </row>
  </sheetData>
  <mergeCells count="11">
    <mergeCell ref="D53:F53"/>
    <mergeCell ref="A6:P6"/>
    <mergeCell ref="A9:A10"/>
    <mergeCell ref="B9:B10"/>
    <mergeCell ref="C9:C10"/>
    <mergeCell ref="A7:P7"/>
    <mergeCell ref="A8:P8"/>
    <mergeCell ref="D9:P9"/>
    <mergeCell ref="A50:G50"/>
    <mergeCell ref="A51:G51"/>
    <mergeCell ref="A52:I52"/>
  </mergeCells>
  <printOptions horizontalCentered="1"/>
  <pageMargins left="0" right="0" top="0.59055118110236227" bottom="0.19685039370078741" header="0" footer="0"/>
  <pageSetup paperSize="5" scale="5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P2 Presupuesto Aprobado-Ejec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Ada Ysabel Valenzuela Guerrero</cp:lastModifiedBy>
  <cp:lastPrinted>2025-03-07T20:19:31Z</cp:lastPrinted>
  <dcterms:created xsi:type="dcterms:W3CDTF">2021-07-29T18:58:50Z</dcterms:created>
  <dcterms:modified xsi:type="dcterms:W3CDTF">2025-03-18T15:59:50Z</dcterms:modified>
</cp:coreProperties>
</file>